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Flussi " sheetId="6" r:id="rId1"/>
    <sheet name="Variazione pendenti" sheetId="7" r:id="rId2"/>
    <sheet name="Stratigrafia pendenti" sheetId="27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6" l="1"/>
  <c r="E39" i="6"/>
  <c r="F30" i="6"/>
  <c r="E30" i="6"/>
  <c r="F21" i="6"/>
  <c r="E21" i="6"/>
  <c r="F12" i="6"/>
  <c r="E12" i="6"/>
  <c r="E32" i="6" l="1"/>
  <c r="E41" i="6"/>
  <c r="E23" i="6"/>
  <c r="E14" i="6"/>
  <c r="D39" i="6"/>
  <c r="C39" i="6"/>
  <c r="D30" i="6"/>
  <c r="C30" i="6"/>
  <c r="C32" i="6" s="1"/>
  <c r="D21" i="6"/>
  <c r="C21" i="6"/>
  <c r="D12" i="6"/>
  <c r="C12" i="6"/>
  <c r="C14" i="6" l="1"/>
  <c r="C41" i="6"/>
  <c r="C23" i="6"/>
  <c r="H39" i="6" l="1"/>
  <c r="G39" i="6"/>
  <c r="H30" i="6"/>
  <c r="G30" i="6"/>
  <c r="H21" i="6"/>
  <c r="G21" i="6"/>
  <c r="H12" i="6"/>
  <c r="G12" i="6"/>
  <c r="G14" i="6" l="1"/>
  <c r="G23" i="6"/>
  <c r="G41" i="6"/>
  <c r="G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<sst xmlns="http://schemas.openxmlformats.org/spreadsheetml/2006/main" count="119" uniqueCount="43">
  <si>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</si>
  <si>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</si>
  <si>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</si>
  <si>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</si>
  <si>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</si>
  <si>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</si>
  <si>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</si>
  <si>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</si>
  <si>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</si>
  <si>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</si>
  <si>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</si>
  <si>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</si>
  <si>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</si>
  <si>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</si>
  <si>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</si>
  <si>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</si>
  <si>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</si>
  <si>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</si>
  <si>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</si>
  <si>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</si>
  <si>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</si>
  <si>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</si>
  <si>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</si>
  <si>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FALLIMENTARE</t>
  </si>
  <si>
    <t>Totale AREA SIECIC</t>
  </si>
  <si>
    <t>Incidenza percentuale delle classi</t>
  </si>
  <si>
    <t>Iscritti 
2020</t>
  </si>
  <si>
    <t>Definiti 2020</t>
  </si>
  <si>
    <t>Iscritti 
2021</t>
  </si>
  <si>
    <t>Definiti 2021</t>
  </si>
  <si>
    <t>Fino al 2011</t>
  </si>
  <si>
    <t>Pendenti al 31/12/2019</t>
  </si>
  <si>
    <t>Anni 2020 - 30 giugno 2022</t>
  </si>
  <si>
    <t>Iscritti 
gen-giu 2022</t>
  </si>
  <si>
    <t>Definiti gen-giu 2022</t>
  </si>
  <si>
    <t>Pendenti al 30/06/2022</t>
  </si>
  <si>
    <t>Pendenti al 30 giugno 2022</t>
  </si>
  <si>
    <t>Circondario di Tribunale Ordinario di Bergamo</t>
  </si>
  <si>
    <t>Circondario di Tribunale Ordinario di Brescia</t>
  </si>
  <si>
    <t>Circondario di Tribunale Ordinario di Cremona</t>
  </si>
  <si>
    <t>Circondario di Tribunale Ordinario di Mantova</t>
  </si>
  <si>
    <t>Ultimo aggiornamento del sistema di rilevazione avvenuto il 15 settembre 2022</t>
  </si>
  <si>
    <t>Fonte:Dipartimento per la transizione digitale della giustizia, l'analisi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</si>
</sst>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0" fontId="2" fillId="0" borderId="0" xfId="2" applyFont="1" applyFill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13" xfId="7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K4" sqref="K4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42578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32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33</v>
      </c>
      <c r="H6" s="7" t="s">
        <v>34</v>
      </c>
    </row>
    <row r="7" spans="1:8" x14ac:dyDescent="0.2">
      <c r="A7" s="55" t="s">
        <v>18</v>
      </c>
      <c r="B7" s="3" t="s">
        <v>10</v>
      </c>
      <c r="C7" s="4">
        <v>2226</v>
      </c>
      <c r="D7" s="4">
        <v>2480</v>
      </c>
      <c r="E7" s="4">
        <v>2541</v>
      </c>
      <c r="F7" s="4">
        <v>2835</v>
      </c>
      <c r="G7" s="4">
        <v>1642</v>
      </c>
      <c r="H7" s="4">
        <v>1698</v>
      </c>
    </row>
    <row r="8" spans="1:8" x14ac:dyDescent="0.2">
      <c r="A8" s="55" t="s">
        <v>3</v>
      </c>
      <c r="B8" s="3" t="s">
        <v>12</v>
      </c>
      <c r="C8" s="4">
        <v>654</v>
      </c>
      <c r="D8" s="4">
        <v>1729</v>
      </c>
      <c r="E8" s="4">
        <v>771</v>
      </c>
      <c r="F8" s="4">
        <v>1646</v>
      </c>
      <c r="G8" s="4">
        <v>369</v>
      </c>
      <c r="H8" s="4">
        <v>681</v>
      </c>
    </row>
    <row r="9" spans="1:8" x14ac:dyDescent="0.2">
      <c r="A9" s="55" t="s">
        <v>3</v>
      </c>
      <c r="B9" s="3" t="s">
        <v>13</v>
      </c>
      <c r="C9" s="4">
        <v>377</v>
      </c>
      <c r="D9" s="4">
        <v>407</v>
      </c>
      <c r="E9" s="4">
        <v>405</v>
      </c>
      <c r="F9" s="4">
        <v>440</v>
      </c>
      <c r="G9" s="4">
        <v>186</v>
      </c>
      <c r="H9" s="4">
        <v>185</v>
      </c>
    </row>
    <row r="10" spans="1:8" x14ac:dyDescent="0.2">
      <c r="A10" s="55" t="s">
        <v>3</v>
      </c>
      <c r="B10" s="3" t="s">
        <v>14</v>
      </c>
      <c r="C10" s="4">
        <v>198</v>
      </c>
      <c r="D10" s="4">
        <v>330</v>
      </c>
      <c r="E10" s="4">
        <v>171</v>
      </c>
      <c r="F10" s="4">
        <v>397</v>
      </c>
      <c r="G10" s="4">
        <v>91</v>
      </c>
      <c r="H10" s="4">
        <v>224</v>
      </c>
    </row>
    <row r="11" spans="1:8" x14ac:dyDescent="0.2">
      <c r="A11" s="55" t="s">
        <v>3</v>
      </c>
      <c r="B11" s="3" t="s">
        <v>15</v>
      </c>
      <c r="C11" s="4">
        <v>29</v>
      </c>
      <c r="D11" s="4">
        <v>32</v>
      </c>
      <c r="E11" s="4">
        <v>31</v>
      </c>
      <c r="F11" s="4">
        <v>57</v>
      </c>
      <c r="G11" s="4">
        <v>15</v>
      </c>
      <c r="H11" s="4">
        <v>33</v>
      </c>
    </row>
    <row r="12" spans="1:8" x14ac:dyDescent="0.2">
      <c r="A12" s="55"/>
      <c r="B12" s="13" t="s">
        <v>11</v>
      </c>
      <c r="C12" s="14">
        <f t="shared" ref="C12:D12" si="0">SUM(C7:C11)</f>
        <v>3484</v>
      </c>
      <c r="D12" s="14">
        <f t="shared" si="0"/>
        <v>4978</v>
      </c>
      <c r="E12" s="50">
        <f t="shared" ref="E12:F12" si="1">SUM(E7:E11)</f>
        <v>3919</v>
      </c>
      <c r="F12" s="50">
        <f t="shared" si="1"/>
        <v>5375</v>
      </c>
      <c r="G12" s="14">
        <f t="shared" ref="G12:H12" si="2">SUM(G7:G11)</f>
        <v>2303</v>
      </c>
      <c r="H12" s="14">
        <f t="shared" si="2"/>
        <v>2821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6">
        <f>D12/C12</f>
        <v>1.428817451205511</v>
      </c>
      <c r="D14" s="57"/>
      <c r="E14" s="56">
        <f>F12/E12</f>
        <v>1.3715233477928044</v>
      </c>
      <c r="F14" s="57"/>
      <c r="G14" s="56">
        <f>H12/G12</f>
        <v>1.2249240121580547</v>
      </c>
      <c r="H14" s="57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5" t="s">
        <v>19</v>
      </c>
      <c r="B16" s="3" t="s">
        <v>10</v>
      </c>
      <c r="C16" s="4">
        <v>2887</v>
      </c>
      <c r="D16" s="4">
        <v>2765</v>
      </c>
      <c r="E16" s="4">
        <v>3078</v>
      </c>
      <c r="F16" s="4">
        <v>4717</v>
      </c>
      <c r="G16" s="4">
        <v>2056</v>
      </c>
      <c r="H16" s="4">
        <v>2147</v>
      </c>
    </row>
    <row r="17" spans="1:8" x14ac:dyDescent="0.2">
      <c r="A17" s="55" t="s">
        <v>4</v>
      </c>
      <c r="B17" s="3" t="s">
        <v>12</v>
      </c>
      <c r="C17" s="4">
        <v>675</v>
      </c>
      <c r="D17" s="4">
        <v>1484</v>
      </c>
      <c r="E17" s="4">
        <v>733</v>
      </c>
      <c r="F17" s="4">
        <v>1386</v>
      </c>
      <c r="G17" s="4">
        <v>322</v>
      </c>
      <c r="H17" s="4">
        <v>646</v>
      </c>
    </row>
    <row r="18" spans="1:8" x14ac:dyDescent="0.2">
      <c r="A18" s="55" t="s">
        <v>4</v>
      </c>
      <c r="B18" s="3" t="s">
        <v>13</v>
      </c>
      <c r="C18" s="5">
        <v>520</v>
      </c>
      <c r="D18" s="4">
        <v>604</v>
      </c>
      <c r="E18" s="5">
        <v>481</v>
      </c>
      <c r="F18" s="4">
        <v>538</v>
      </c>
      <c r="G18" s="5">
        <v>204</v>
      </c>
      <c r="H18" s="4">
        <v>206</v>
      </c>
    </row>
    <row r="19" spans="1:8" x14ac:dyDescent="0.2">
      <c r="A19" s="55" t="s">
        <v>4</v>
      </c>
      <c r="B19" s="3" t="s">
        <v>14</v>
      </c>
      <c r="C19" s="4">
        <v>198</v>
      </c>
      <c r="D19" s="4">
        <v>281</v>
      </c>
      <c r="E19" s="4">
        <v>197</v>
      </c>
      <c r="F19" s="4">
        <v>308</v>
      </c>
      <c r="G19" s="4">
        <v>86</v>
      </c>
      <c r="H19" s="4">
        <v>149</v>
      </c>
    </row>
    <row r="20" spans="1:8" x14ac:dyDescent="0.2">
      <c r="A20" s="55" t="s">
        <v>4</v>
      </c>
      <c r="B20" s="3" t="s">
        <v>15</v>
      </c>
      <c r="C20" s="4">
        <v>38</v>
      </c>
      <c r="D20" s="4">
        <v>55</v>
      </c>
      <c r="E20" s="4">
        <v>47</v>
      </c>
      <c r="F20" s="4">
        <v>87</v>
      </c>
      <c r="G20" s="4">
        <v>13</v>
      </c>
      <c r="H20" s="4">
        <v>81</v>
      </c>
    </row>
    <row r="21" spans="1:8" x14ac:dyDescent="0.2">
      <c r="A21" s="55"/>
      <c r="B21" s="13" t="s">
        <v>11</v>
      </c>
      <c r="C21" s="14">
        <f>SUM(C16:C20)</f>
        <v>4318</v>
      </c>
      <c r="D21" s="14">
        <f>SUM(D16:D20)</f>
        <v>5189</v>
      </c>
      <c r="E21" s="50">
        <f t="shared" ref="E21:F21" si="3">SUM(E16:E20)</f>
        <v>4536</v>
      </c>
      <c r="F21" s="50">
        <f t="shared" si="3"/>
        <v>7036</v>
      </c>
      <c r="G21" s="14">
        <f t="shared" ref="G21:H21" si="4">SUM(G16:G20)</f>
        <v>2681</v>
      </c>
      <c r="H21" s="14">
        <f t="shared" si="4"/>
        <v>3229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6">
        <f>D21/C21</f>
        <v>1.2017137563686893</v>
      </c>
      <c r="D23" s="57"/>
      <c r="E23" s="56">
        <f>F21/E21</f>
        <v>1.5511463844797178</v>
      </c>
      <c r="F23" s="57"/>
      <c r="G23" s="56">
        <f>H21/G21</f>
        <v>1.2044013427825437</v>
      </c>
      <c r="H23" s="57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5" t="s">
        <v>20</v>
      </c>
      <c r="B25" s="3" t="s">
        <v>10</v>
      </c>
      <c r="C25" s="4">
        <v>910</v>
      </c>
      <c r="D25" s="4">
        <v>916</v>
      </c>
      <c r="E25" s="4">
        <v>1024</v>
      </c>
      <c r="F25" s="4">
        <v>1237</v>
      </c>
      <c r="G25" s="4">
        <v>607</v>
      </c>
      <c r="H25" s="4">
        <v>569</v>
      </c>
    </row>
    <row r="26" spans="1:8" x14ac:dyDescent="0.2">
      <c r="A26" s="55"/>
      <c r="B26" s="3" t="s">
        <v>12</v>
      </c>
      <c r="C26" s="4">
        <v>174</v>
      </c>
      <c r="D26" s="4">
        <v>454</v>
      </c>
      <c r="E26" s="4">
        <v>217</v>
      </c>
      <c r="F26" s="4">
        <v>470</v>
      </c>
      <c r="G26" s="4">
        <v>123</v>
      </c>
      <c r="H26" s="4">
        <v>219</v>
      </c>
    </row>
    <row r="27" spans="1:8" x14ac:dyDescent="0.2">
      <c r="A27" s="55"/>
      <c r="B27" s="3" t="s">
        <v>13</v>
      </c>
      <c r="C27" s="4">
        <v>97</v>
      </c>
      <c r="D27" s="4">
        <v>72</v>
      </c>
      <c r="E27" s="4">
        <v>116</v>
      </c>
      <c r="F27" s="4">
        <v>124</v>
      </c>
      <c r="G27" s="4">
        <v>50</v>
      </c>
      <c r="H27" s="4">
        <v>60</v>
      </c>
    </row>
    <row r="28" spans="1:8" x14ac:dyDescent="0.2">
      <c r="A28" s="55"/>
      <c r="B28" s="3" t="s">
        <v>14</v>
      </c>
      <c r="C28" s="4">
        <v>21</v>
      </c>
      <c r="D28" s="4">
        <v>29</v>
      </c>
      <c r="E28" s="4">
        <v>52</v>
      </c>
      <c r="F28" s="4">
        <v>109</v>
      </c>
      <c r="G28" s="4">
        <v>25</v>
      </c>
      <c r="H28" s="4">
        <v>33</v>
      </c>
    </row>
    <row r="29" spans="1:8" x14ac:dyDescent="0.2">
      <c r="A29" s="55"/>
      <c r="B29" s="3" t="s">
        <v>15</v>
      </c>
      <c r="C29" s="4">
        <v>9</v>
      </c>
      <c r="D29" s="4">
        <v>6</v>
      </c>
      <c r="E29" s="4">
        <v>12</v>
      </c>
      <c r="F29" s="4">
        <v>11</v>
      </c>
      <c r="G29" s="4">
        <v>4</v>
      </c>
      <c r="H29" s="4">
        <v>5</v>
      </c>
    </row>
    <row r="30" spans="1:8" x14ac:dyDescent="0.2">
      <c r="A30" s="55"/>
      <c r="B30" s="13" t="s">
        <v>11</v>
      </c>
      <c r="C30" s="14">
        <f>SUM(C25:C29)</f>
        <v>1211</v>
      </c>
      <c r="D30" s="14">
        <f>SUM(D25:D29)</f>
        <v>1477</v>
      </c>
      <c r="E30" s="50">
        <f t="shared" ref="E30:F30" si="5">SUM(E25:E29)</f>
        <v>1421</v>
      </c>
      <c r="F30" s="50">
        <f t="shared" si="5"/>
        <v>1951</v>
      </c>
      <c r="G30" s="14">
        <f t="shared" ref="G30:H30" si="6">SUM(G25:G29)</f>
        <v>809</v>
      </c>
      <c r="H30" s="14">
        <f t="shared" si="6"/>
        <v>886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6">
        <f>D30/C30</f>
        <v>1.2196531791907514</v>
      </c>
      <c r="D32" s="57"/>
      <c r="E32" s="56">
        <f>F30/E30</f>
        <v>1.3729767769176635</v>
      </c>
      <c r="F32" s="57"/>
      <c r="G32" s="56">
        <f>H30/G30</f>
        <v>1.0951792336217552</v>
      </c>
      <c r="H32" s="57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5" t="s">
        <v>21</v>
      </c>
      <c r="B34" s="3" t="s">
        <v>10</v>
      </c>
      <c r="C34" s="4">
        <v>1005</v>
      </c>
      <c r="D34" s="4">
        <v>1087</v>
      </c>
      <c r="E34" s="4">
        <v>1151</v>
      </c>
      <c r="F34" s="4">
        <v>1175</v>
      </c>
      <c r="G34" s="4">
        <v>666</v>
      </c>
      <c r="H34" s="4">
        <v>706</v>
      </c>
    </row>
    <row r="35" spans="1:8" x14ac:dyDescent="0.2">
      <c r="A35" s="55" t="s">
        <v>5</v>
      </c>
      <c r="B35" s="3" t="s">
        <v>12</v>
      </c>
      <c r="C35" s="4">
        <v>223</v>
      </c>
      <c r="D35" s="4">
        <v>527</v>
      </c>
      <c r="E35" s="4">
        <v>274</v>
      </c>
      <c r="F35" s="4">
        <v>351</v>
      </c>
      <c r="G35" s="4">
        <v>131</v>
      </c>
      <c r="H35" s="4">
        <v>184</v>
      </c>
    </row>
    <row r="36" spans="1:8" x14ac:dyDescent="0.2">
      <c r="A36" s="55" t="s">
        <v>5</v>
      </c>
      <c r="B36" s="3" t="s">
        <v>13</v>
      </c>
      <c r="C36" s="4">
        <v>118</v>
      </c>
      <c r="D36" s="4">
        <v>135</v>
      </c>
      <c r="E36" s="4">
        <v>114</v>
      </c>
      <c r="F36" s="4">
        <v>115</v>
      </c>
      <c r="G36" s="4">
        <v>55</v>
      </c>
      <c r="H36" s="4">
        <v>50</v>
      </c>
    </row>
    <row r="37" spans="1:8" x14ac:dyDescent="0.2">
      <c r="A37" s="55" t="s">
        <v>5</v>
      </c>
      <c r="B37" s="3" t="s">
        <v>14</v>
      </c>
      <c r="C37" s="4">
        <v>56</v>
      </c>
      <c r="D37" s="4">
        <v>100</v>
      </c>
      <c r="E37" s="4">
        <v>47</v>
      </c>
      <c r="F37" s="4">
        <v>117</v>
      </c>
      <c r="G37" s="4">
        <v>24</v>
      </c>
      <c r="H37" s="4">
        <v>58</v>
      </c>
    </row>
    <row r="38" spans="1:8" x14ac:dyDescent="0.2">
      <c r="A38" s="55" t="s">
        <v>5</v>
      </c>
      <c r="B38" s="3" t="s">
        <v>15</v>
      </c>
      <c r="C38" s="4">
        <v>19</v>
      </c>
      <c r="D38" s="4">
        <v>22</v>
      </c>
      <c r="E38" s="4">
        <v>6</v>
      </c>
      <c r="F38" s="4">
        <v>12</v>
      </c>
      <c r="G38" s="4">
        <v>9</v>
      </c>
      <c r="H38" s="4">
        <v>12</v>
      </c>
    </row>
    <row r="39" spans="1:8" x14ac:dyDescent="0.2">
      <c r="A39" s="55"/>
      <c r="B39" s="13" t="s">
        <v>11</v>
      </c>
      <c r="C39" s="14">
        <f>SUM(C34:C38)</f>
        <v>1421</v>
      </c>
      <c r="D39" s="14">
        <f>SUM(D34:D38)</f>
        <v>1871</v>
      </c>
      <c r="E39" s="50">
        <f t="shared" ref="E39:F39" si="7">SUM(E34:E38)</f>
        <v>1592</v>
      </c>
      <c r="F39" s="50">
        <f t="shared" si="7"/>
        <v>1770</v>
      </c>
      <c r="G39" s="14">
        <f t="shared" ref="G39:H39" si="8">SUM(G34:G38)</f>
        <v>885</v>
      </c>
      <c r="H39" s="14">
        <f t="shared" si="8"/>
        <v>1010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6">
        <f>D39/C39</f>
        <v>1.3166783954961294</v>
      </c>
      <c r="D41" s="57"/>
      <c r="E41" s="56">
        <f>F39/E39</f>
        <v>1.1118090452261307</v>
      </c>
      <c r="F41" s="57"/>
      <c r="G41" s="56">
        <f>H39/G39</f>
        <v>1.1412429378531073</v>
      </c>
      <c r="H41" s="57"/>
    </row>
    <row r="42" spans="1:8" x14ac:dyDescent="0.2">
      <c r="C42" s="45"/>
      <c r="D42" s="45"/>
      <c r="E42" s="45"/>
      <c r="F42" s="45"/>
      <c r="G42" s="45"/>
      <c r="H42" s="45"/>
    </row>
    <row r="43" spans="1:8" ht="15" customHeight="1" x14ac:dyDescent="0.2">
      <c r="A43" s="53" t="s">
        <v>41</v>
      </c>
    </row>
    <row r="44" spans="1:8" x14ac:dyDescent="0.2">
      <c r="A44" s="53" t="s">
        <v>42</v>
      </c>
    </row>
  </sheetData>
  <mergeCells count="16">
    <mergeCell ref="G14:H14"/>
    <mergeCell ref="G23:H23"/>
    <mergeCell ref="G32:H32"/>
    <mergeCell ref="G41:H41"/>
    <mergeCell ref="E14:F14"/>
    <mergeCell ref="E23:F23"/>
    <mergeCell ref="E32:F32"/>
    <mergeCell ref="E41:F41"/>
    <mergeCell ref="A7:A12"/>
    <mergeCell ref="A16:A21"/>
    <mergeCell ref="A25:A30"/>
    <mergeCell ref="A34:A39"/>
    <mergeCell ref="C41:D41"/>
    <mergeCell ref="C14:D14"/>
    <mergeCell ref="C23:D23"/>
    <mergeCell ref="C32:D32"/>
  </mergeCells>
  <conditionalFormatting sqref="G14:H14">
    <cfRule type="cellIs" dxfId="31" priority="31" operator="greaterThan">
      <formula>1</formula>
    </cfRule>
    <cfRule type="cellIs" dxfId="30" priority="32" operator="lessThan">
      <formula>1</formula>
    </cfRule>
  </conditionalFormatting>
  <conditionalFormatting sqref="G23:H23">
    <cfRule type="cellIs" dxfId="29" priority="29" operator="greaterThan">
      <formula>1</formula>
    </cfRule>
    <cfRule type="cellIs" dxfId="28" priority="30" operator="lessThan">
      <formula>1</formula>
    </cfRule>
  </conditionalFormatting>
  <conditionalFormatting sqref="G32:H32">
    <cfRule type="cellIs" dxfId="27" priority="27" operator="greaterThan">
      <formula>1</formula>
    </cfRule>
    <cfRule type="cellIs" dxfId="26" priority="28" operator="lessThan">
      <formula>1</formula>
    </cfRule>
  </conditionalFormatting>
  <conditionalFormatting sqref="G41:H41">
    <cfRule type="cellIs" dxfId="25" priority="25" operator="greaterThan">
      <formula>1</formula>
    </cfRule>
    <cfRule type="cellIs" dxfId="24" priority="26" operator="lessThan">
      <formula>1</formula>
    </cfRule>
  </conditionalFormatting>
  <conditionalFormatting sqref="C14:D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C23:D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C32:D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C41:D41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E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E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E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E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H7" sqref="H7:H11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36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31</v>
      </c>
      <c r="D6" s="26" t="s">
        <v>35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7">
        <v>6909</v>
      </c>
      <c r="D7" s="20">
        <v>4683</v>
      </c>
      <c r="E7" s="25"/>
      <c r="F7" s="21">
        <f>(D7-C7)/C7</f>
        <v>-0.32218844984802431</v>
      </c>
    </row>
    <row r="8" spans="1:6" ht="14.45" customHeight="1" x14ac:dyDescent="0.2">
      <c r="A8" s="28"/>
      <c r="B8" s="11"/>
      <c r="C8" s="48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7">
        <v>9243</v>
      </c>
      <c r="D9" s="20">
        <v>6420</v>
      </c>
      <c r="E9" s="25"/>
      <c r="F9" s="21">
        <f>(D9-C9)/C9</f>
        <v>-0.30542031807854592</v>
      </c>
    </row>
    <row r="10" spans="1:6" ht="12.75" customHeight="1" x14ac:dyDescent="0.2">
      <c r="C10" s="49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7">
        <v>2474</v>
      </c>
      <c r="D11" s="20">
        <v>1756</v>
      </c>
      <c r="E11" s="25"/>
      <c r="F11" s="21">
        <f>(D11-C11)/C11</f>
        <v>-0.29021827000808409</v>
      </c>
    </row>
    <row r="12" spans="1:6" x14ac:dyDescent="0.2">
      <c r="C12" s="49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7">
        <v>1836</v>
      </c>
      <c r="D13" s="20">
        <v>1309</v>
      </c>
      <c r="E13" s="25"/>
      <c r="F13" s="21">
        <f>(D13-C13)/C13</f>
        <v>-0.28703703703703703</v>
      </c>
    </row>
    <row r="14" spans="1:6" x14ac:dyDescent="0.2">
      <c r="C14" s="2"/>
      <c r="D14" s="2"/>
      <c r="E14" s="12"/>
    </row>
    <row r="16" spans="1:6" x14ac:dyDescent="0.2">
      <c r="A16" s="53" t="s">
        <v>41</v>
      </c>
    </row>
    <row r="17" spans="1:1" x14ac:dyDescent="0.2">
      <c r="A17" s="53" t="s">
        <v>42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workbookViewId="0">
      <selection activeCell="A39" sqref="A39:A40"/>
    </sheetView>
  </sheetViews>
  <sheetFormatPr defaultColWidth="9.140625" defaultRowHeight="12.75" x14ac:dyDescent="0.2"/>
  <cols>
    <col min="1" max="1" width="15.28515625" style="53" customWidth="1"/>
    <col min="2" max="2" width="27.28515625" style="33" bestFit="1" customWidth="1"/>
    <col min="3" max="15" width="10.7109375" style="33" customWidth="1"/>
    <col min="16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54"/>
    </row>
    <row r="4" spans="1:15" x14ac:dyDescent="0.2">
      <c r="A4" s="35" t="s">
        <v>36</v>
      </c>
      <c r="B4" s="54"/>
    </row>
    <row r="5" spans="1:15" x14ac:dyDescent="0.2">
      <c r="A5" s="44"/>
    </row>
    <row r="6" spans="1:15" x14ac:dyDescent="0.2">
      <c r="A6" s="36" t="s">
        <v>1</v>
      </c>
      <c r="B6" s="36" t="s">
        <v>2</v>
      </c>
      <c r="C6" s="51" t="s">
        <v>30</v>
      </c>
      <c r="D6" s="51">
        <v>2012</v>
      </c>
      <c r="E6" s="51">
        <v>2013</v>
      </c>
      <c r="F6" s="51">
        <v>2014</v>
      </c>
      <c r="G6" s="51">
        <v>2015</v>
      </c>
      <c r="H6" s="51">
        <v>2016</v>
      </c>
      <c r="I6" s="51">
        <v>2017</v>
      </c>
      <c r="J6" s="51">
        <v>2018</v>
      </c>
      <c r="K6" s="51">
        <v>2019</v>
      </c>
      <c r="L6" s="51">
        <v>2020</v>
      </c>
      <c r="M6" s="51">
        <v>2021</v>
      </c>
      <c r="N6" s="52">
        <v>44742</v>
      </c>
      <c r="O6" s="51" t="s">
        <v>0</v>
      </c>
    </row>
    <row r="7" spans="1:15" ht="12.75" customHeight="1" x14ac:dyDescent="0.2">
      <c r="A7" s="58" t="s">
        <v>37</v>
      </c>
      <c r="B7" s="37" t="s">
        <v>10</v>
      </c>
      <c r="C7" s="38">
        <v>176</v>
      </c>
      <c r="D7" s="38">
        <v>4</v>
      </c>
      <c r="E7" s="38">
        <v>1</v>
      </c>
      <c r="F7" s="38">
        <v>1</v>
      </c>
      <c r="G7" s="38"/>
      <c r="H7" s="38"/>
      <c r="I7" s="38">
        <v>7</v>
      </c>
      <c r="J7" s="38">
        <v>8</v>
      </c>
      <c r="K7" s="38">
        <v>87</v>
      </c>
      <c r="L7" s="38">
        <v>92</v>
      </c>
      <c r="M7" s="38">
        <v>170</v>
      </c>
      <c r="N7" s="38">
        <v>835</v>
      </c>
      <c r="O7" s="38">
        <v>1381</v>
      </c>
    </row>
    <row r="8" spans="1:15" x14ac:dyDescent="0.2">
      <c r="A8" s="59"/>
      <c r="B8" s="37" t="s">
        <v>12</v>
      </c>
      <c r="C8" s="38">
        <v>45</v>
      </c>
      <c r="D8" s="38">
        <v>33</v>
      </c>
      <c r="E8" s="38">
        <v>34</v>
      </c>
      <c r="F8" s="38">
        <v>40</v>
      </c>
      <c r="G8" s="38">
        <v>46</v>
      </c>
      <c r="H8" s="38">
        <v>82</v>
      </c>
      <c r="I8" s="38">
        <v>143</v>
      </c>
      <c r="J8" s="38">
        <v>240</v>
      </c>
      <c r="K8" s="38">
        <v>335</v>
      </c>
      <c r="L8" s="38">
        <v>362</v>
      </c>
      <c r="M8" s="38">
        <v>533</v>
      </c>
      <c r="N8" s="38">
        <v>338</v>
      </c>
      <c r="O8" s="38">
        <v>2231</v>
      </c>
    </row>
    <row r="9" spans="1:15" x14ac:dyDescent="0.2">
      <c r="A9" s="59"/>
      <c r="B9" s="37" t="s">
        <v>13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>
        <v>2</v>
      </c>
      <c r="N9" s="38">
        <v>50</v>
      </c>
      <c r="O9" s="38">
        <v>52</v>
      </c>
    </row>
    <row r="10" spans="1:15" x14ac:dyDescent="0.2">
      <c r="A10" s="59"/>
      <c r="B10" s="37" t="s">
        <v>23</v>
      </c>
      <c r="C10" s="38">
        <v>56</v>
      </c>
      <c r="D10" s="38">
        <v>24</v>
      </c>
      <c r="E10" s="38">
        <v>43</v>
      </c>
      <c r="F10" s="38">
        <v>64</v>
      </c>
      <c r="G10" s="38">
        <v>64</v>
      </c>
      <c r="H10" s="38">
        <v>68</v>
      </c>
      <c r="I10" s="38">
        <v>71</v>
      </c>
      <c r="J10" s="38">
        <v>92</v>
      </c>
      <c r="K10" s="38">
        <v>127</v>
      </c>
      <c r="L10" s="38">
        <v>121</v>
      </c>
      <c r="M10" s="38">
        <v>142</v>
      </c>
      <c r="N10" s="38">
        <v>89</v>
      </c>
      <c r="O10" s="38">
        <v>961</v>
      </c>
    </row>
    <row r="11" spans="1:15" x14ac:dyDescent="0.2">
      <c r="A11" s="59"/>
      <c r="B11" s="37" t="s">
        <v>15</v>
      </c>
      <c r="C11" s="38">
        <v>3</v>
      </c>
      <c r="D11" s="39">
        <v>1</v>
      </c>
      <c r="E11" s="39"/>
      <c r="F11" s="38">
        <v>2</v>
      </c>
      <c r="G11" s="38">
        <v>3</v>
      </c>
      <c r="H11" s="38">
        <v>1</v>
      </c>
      <c r="I11" s="38">
        <v>5</v>
      </c>
      <c r="J11" s="38">
        <v>8</v>
      </c>
      <c r="K11" s="38">
        <v>8</v>
      </c>
      <c r="L11" s="38">
        <v>7</v>
      </c>
      <c r="M11" s="38">
        <v>8</v>
      </c>
      <c r="N11" s="38">
        <v>12</v>
      </c>
      <c r="O11" s="38">
        <v>58</v>
      </c>
    </row>
    <row r="12" spans="1:15" x14ac:dyDescent="0.2">
      <c r="A12" s="59"/>
      <c r="B12" s="40" t="s">
        <v>24</v>
      </c>
      <c r="C12" s="41">
        <v>280</v>
      </c>
      <c r="D12" s="41">
        <v>62</v>
      </c>
      <c r="E12" s="41">
        <v>78</v>
      </c>
      <c r="F12" s="41">
        <v>107</v>
      </c>
      <c r="G12" s="41">
        <v>113</v>
      </c>
      <c r="H12" s="41">
        <v>151</v>
      </c>
      <c r="I12" s="41">
        <v>226</v>
      </c>
      <c r="J12" s="41">
        <v>348</v>
      </c>
      <c r="K12" s="41">
        <v>557</v>
      </c>
      <c r="L12" s="41">
        <v>582</v>
      </c>
      <c r="M12" s="41">
        <v>855</v>
      </c>
      <c r="N12" s="41">
        <v>1324</v>
      </c>
      <c r="O12" s="50">
        <v>4683</v>
      </c>
    </row>
    <row r="13" spans="1:15" x14ac:dyDescent="0.2">
      <c r="A13" s="60"/>
      <c r="B13" s="42" t="s">
        <v>25</v>
      </c>
      <c r="C13" s="43">
        <v>5.9790732436472302E-2</v>
      </c>
      <c r="D13" s="43">
        <v>1.3239376468076E-2</v>
      </c>
      <c r="E13" s="43">
        <v>1.6655989750160201E-2</v>
      </c>
      <c r="F13" s="43">
        <v>2.2848601323937599E-2</v>
      </c>
      <c r="G13" s="43">
        <v>2.4129831304719199E-2</v>
      </c>
      <c r="H13" s="43">
        <v>3.2244287849668998E-2</v>
      </c>
      <c r="I13" s="43">
        <v>4.8259662609438397E-2</v>
      </c>
      <c r="J13" s="43">
        <v>7.4311338885329897E-2</v>
      </c>
      <c r="K13" s="43">
        <v>0.118940849882554</v>
      </c>
      <c r="L13" s="43">
        <v>0.12427930813580999</v>
      </c>
      <c r="M13" s="43">
        <v>0.18257527226137099</v>
      </c>
      <c r="N13" s="43">
        <v>0.28272474909246198</v>
      </c>
      <c r="O13" s="43">
        <v>1</v>
      </c>
    </row>
    <row r="14" spans="1:15" x14ac:dyDescent="0.2">
      <c r="A14" s="44"/>
      <c r="C14" s="46"/>
      <c r="D14" s="46"/>
      <c r="E14" s="46"/>
      <c r="F14" s="46"/>
      <c r="G14" s="46"/>
    </row>
    <row r="15" spans="1:15" ht="12.75" customHeight="1" x14ac:dyDescent="0.2">
      <c r="A15" s="58" t="s">
        <v>38</v>
      </c>
      <c r="B15" s="37" t="s">
        <v>10</v>
      </c>
      <c r="C15" s="38">
        <v>30</v>
      </c>
      <c r="D15" s="38">
        <v>18</v>
      </c>
      <c r="E15" s="38">
        <v>1</v>
      </c>
      <c r="F15" s="38">
        <v>3</v>
      </c>
      <c r="G15" s="38">
        <v>1</v>
      </c>
      <c r="H15" s="38">
        <v>3</v>
      </c>
      <c r="I15" s="38">
        <v>12</v>
      </c>
      <c r="J15" s="38">
        <v>16</v>
      </c>
      <c r="K15" s="38">
        <v>32</v>
      </c>
      <c r="L15" s="38">
        <v>37</v>
      </c>
      <c r="M15" s="38">
        <v>301</v>
      </c>
      <c r="N15" s="38">
        <v>1202</v>
      </c>
      <c r="O15" s="38">
        <v>1656</v>
      </c>
    </row>
    <row r="16" spans="1:15" x14ac:dyDescent="0.2">
      <c r="A16" s="59"/>
      <c r="B16" s="37" t="s">
        <v>12</v>
      </c>
      <c r="C16" s="38">
        <v>154</v>
      </c>
      <c r="D16" s="38">
        <v>62</v>
      </c>
      <c r="E16" s="38">
        <v>68</v>
      </c>
      <c r="F16" s="38">
        <v>109</v>
      </c>
      <c r="G16" s="38">
        <v>137</v>
      </c>
      <c r="H16" s="38">
        <v>207</v>
      </c>
      <c r="I16" s="38">
        <v>377</v>
      </c>
      <c r="J16" s="38">
        <v>440</v>
      </c>
      <c r="K16" s="38">
        <v>432</v>
      </c>
      <c r="L16" s="38">
        <v>386</v>
      </c>
      <c r="M16" s="38">
        <v>501</v>
      </c>
      <c r="N16" s="38">
        <v>255</v>
      </c>
      <c r="O16" s="38">
        <v>3128</v>
      </c>
    </row>
    <row r="17" spans="1:15" x14ac:dyDescent="0.2">
      <c r="A17" s="59"/>
      <c r="B17" s="37" t="s">
        <v>13</v>
      </c>
      <c r="C17" s="38">
        <v>24</v>
      </c>
      <c r="D17" s="38"/>
      <c r="E17" s="38"/>
      <c r="F17" s="38"/>
      <c r="G17" s="38">
        <v>1</v>
      </c>
      <c r="H17" s="38"/>
      <c r="I17" s="38"/>
      <c r="J17" s="38"/>
      <c r="K17" s="38">
        <v>1</v>
      </c>
      <c r="L17" s="38">
        <v>1</v>
      </c>
      <c r="M17" s="38">
        <v>16</v>
      </c>
      <c r="N17" s="38">
        <v>78</v>
      </c>
      <c r="O17" s="38">
        <v>121</v>
      </c>
    </row>
    <row r="18" spans="1:15" x14ac:dyDescent="0.2">
      <c r="A18" s="59"/>
      <c r="B18" s="37" t="s">
        <v>23</v>
      </c>
      <c r="C18" s="38">
        <v>145</v>
      </c>
      <c r="D18" s="38">
        <v>46</v>
      </c>
      <c r="E18" s="38">
        <v>70</v>
      </c>
      <c r="F18" s="38">
        <v>82</v>
      </c>
      <c r="G18" s="38">
        <v>81</v>
      </c>
      <c r="H18" s="38">
        <v>113</v>
      </c>
      <c r="I18" s="38">
        <v>108</v>
      </c>
      <c r="J18" s="38">
        <v>120</v>
      </c>
      <c r="K18" s="38">
        <v>155</v>
      </c>
      <c r="L18" s="38">
        <v>165</v>
      </c>
      <c r="M18" s="38">
        <v>188</v>
      </c>
      <c r="N18" s="38">
        <v>86</v>
      </c>
      <c r="O18" s="38">
        <v>1359</v>
      </c>
    </row>
    <row r="19" spans="1:15" x14ac:dyDescent="0.2">
      <c r="A19" s="59"/>
      <c r="B19" s="37" t="s">
        <v>15</v>
      </c>
      <c r="C19" s="38">
        <v>2</v>
      </c>
      <c r="D19" s="39"/>
      <c r="E19" s="39"/>
      <c r="F19" s="38"/>
      <c r="G19" s="38">
        <v>6</v>
      </c>
      <c r="H19" s="38">
        <v>30</v>
      </c>
      <c r="I19" s="38">
        <v>62</v>
      </c>
      <c r="J19" s="38">
        <v>36</v>
      </c>
      <c r="K19" s="38">
        <v>2</v>
      </c>
      <c r="L19" s="38">
        <v>2</v>
      </c>
      <c r="M19" s="38">
        <v>7</v>
      </c>
      <c r="N19" s="38">
        <v>9</v>
      </c>
      <c r="O19" s="38">
        <v>156</v>
      </c>
    </row>
    <row r="20" spans="1:15" x14ac:dyDescent="0.2">
      <c r="A20" s="59"/>
      <c r="B20" s="40" t="s">
        <v>24</v>
      </c>
      <c r="C20" s="41">
        <v>355</v>
      </c>
      <c r="D20" s="41">
        <v>126</v>
      </c>
      <c r="E20" s="41">
        <v>139</v>
      </c>
      <c r="F20" s="41">
        <v>194</v>
      </c>
      <c r="G20" s="41">
        <v>226</v>
      </c>
      <c r="H20" s="41">
        <v>353</v>
      </c>
      <c r="I20" s="41">
        <v>559</v>
      </c>
      <c r="J20" s="41">
        <v>612</v>
      </c>
      <c r="K20" s="41">
        <v>622</v>
      </c>
      <c r="L20" s="41">
        <v>591</v>
      </c>
      <c r="M20" s="41">
        <v>1013</v>
      </c>
      <c r="N20" s="41">
        <v>1630</v>
      </c>
      <c r="O20" s="50">
        <v>6420</v>
      </c>
    </row>
    <row r="21" spans="1:15" x14ac:dyDescent="0.2">
      <c r="A21" s="60"/>
      <c r="B21" s="42" t="s">
        <v>25</v>
      </c>
      <c r="C21" s="43">
        <v>5.5295950155763197E-2</v>
      </c>
      <c r="D21" s="43">
        <v>1.96261682242991E-2</v>
      </c>
      <c r="E21" s="43">
        <v>2.1651090342679102E-2</v>
      </c>
      <c r="F21" s="43">
        <v>3.0218068535825499E-2</v>
      </c>
      <c r="G21" s="43">
        <v>3.5202492211838E-2</v>
      </c>
      <c r="H21" s="43">
        <v>5.49844236760125E-2</v>
      </c>
      <c r="I21" s="43">
        <v>8.7071651090342705E-2</v>
      </c>
      <c r="J21" s="43">
        <v>9.5327102803738295E-2</v>
      </c>
      <c r="K21" s="43">
        <v>9.6884735202492203E-2</v>
      </c>
      <c r="L21" s="43">
        <v>9.2056074766355106E-2</v>
      </c>
      <c r="M21" s="43">
        <v>0.15778816199376899</v>
      </c>
      <c r="N21" s="43">
        <v>0.25389408099688499</v>
      </c>
      <c r="O21" s="43">
        <v>1</v>
      </c>
    </row>
    <row r="22" spans="1:15" x14ac:dyDescent="0.2">
      <c r="A22" s="44"/>
      <c r="C22" s="46"/>
      <c r="D22" s="46"/>
      <c r="E22" s="46"/>
      <c r="F22" s="46"/>
      <c r="G22" s="46"/>
    </row>
    <row r="23" spans="1:15" ht="12.75" customHeight="1" x14ac:dyDescent="0.2">
      <c r="A23" s="58" t="s">
        <v>39</v>
      </c>
      <c r="B23" s="37" t="s">
        <v>10</v>
      </c>
      <c r="C23" s="38"/>
      <c r="D23" s="38"/>
      <c r="E23" s="38"/>
      <c r="F23" s="38"/>
      <c r="G23" s="38"/>
      <c r="H23" s="38">
        <v>15</v>
      </c>
      <c r="I23" s="38">
        <v>9</v>
      </c>
      <c r="J23" s="38">
        <v>20</v>
      </c>
      <c r="K23" s="38">
        <v>20</v>
      </c>
      <c r="L23" s="38">
        <v>34</v>
      </c>
      <c r="M23" s="38">
        <v>36</v>
      </c>
      <c r="N23" s="38">
        <v>197</v>
      </c>
      <c r="O23" s="38">
        <v>331</v>
      </c>
    </row>
    <row r="24" spans="1:15" x14ac:dyDescent="0.2">
      <c r="A24" s="59"/>
      <c r="B24" s="37" t="s">
        <v>12</v>
      </c>
      <c r="C24" s="38">
        <v>135</v>
      </c>
      <c r="D24" s="38">
        <v>29</v>
      </c>
      <c r="E24" s="38">
        <v>19</v>
      </c>
      <c r="F24" s="38">
        <v>25</v>
      </c>
      <c r="G24" s="38">
        <v>25</v>
      </c>
      <c r="H24" s="38">
        <v>56</v>
      </c>
      <c r="I24" s="38">
        <v>84</v>
      </c>
      <c r="J24" s="38">
        <v>125</v>
      </c>
      <c r="K24" s="38">
        <v>136</v>
      </c>
      <c r="L24" s="38">
        <v>121</v>
      </c>
      <c r="M24" s="38">
        <v>170</v>
      </c>
      <c r="N24" s="38">
        <v>115</v>
      </c>
      <c r="O24" s="38">
        <v>1040</v>
      </c>
    </row>
    <row r="25" spans="1:15" x14ac:dyDescent="0.2">
      <c r="A25" s="59"/>
      <c r="B25" s="37" t="s">
        <v>13</v>
      </c>
      <c r="C25" s="38"/>
      <c r="D25" s="38"/>
      <c r="E25" s="38"/>
      <c r="F25" s="38"/>
      <c r="G25" s="38">
        <v>1</v>
      </c>
      <c r="H25" s="38"/>
      <c r="I25" s="38">
        <v>1</v>
      </c>
      <c r="J25" s="38"/>
      <c r="K25" s="38"/>
      <c r="L25" s="38"/>
      <c r="M25" s="38">
        <v>8</v>
      </c>
      <c r="N25" s="38">
        <v>26</v>
      </c>
      <c r="O25" s="38">
        <v>36</v>
      </c>
    </row>
    <row r="26" spans="1:15" x14ac:dyDescent="0.2">
      <c r="A26" s="59"/>
      <c r="B26" s="37" t="s">
        <v>23</v>
      </c>
      <c r="C26" s="38">
        <v>35</v>
      </c>
      <c r="D26" s="38">
        <v>12</v>
      </c>
      <c r="E26" s="38">
        <v>20</v>
      </c>
      <c r="F26" s="38">
        <v>21</v>
      </c>
      <c r="G26" s="38">
        <v>29</v>
      </c>
      <c r="H26" s="38">
        <v>33</v>
      </c>
      <c r="I26" s="38">
        <v>22</v>
      </c>
      <c r="J26" s="38">
        <v>19</v>
      </c>
      <c r="K26" s="38">
        <v>41</v>
      </c>
      <c r="L26" s="38">
        <v>17</v>
      </c>
      <c r="M26" s="38">
        <v>46</v>
      </c>
      <c r="N26" s="38">
        <v>24</v>
      </c>
      <c r="O26" s="38">
        <v>319</v>
      </c>
    </row>
    <row r="27" spans="1:15" x14ac:dyDescent="0.2">
      <c r="A27" s="59"/>
      <c r="B27" s="37" t="s">
        <v>15</v>
      </c>
      <c r="C27" s="38">
        <v>4</v>
      </c>
      <c r="D27" s="39"/>
      <c r="E27" s="39">
        <v>4</v>
      </c>
      <c r="F27" s="38">
        <v>3</v>
      </c>
      <c r="G27" s="38">
        <v>2</v>
      </c>
      <c r="H27" s="38">
        <v>1</v>
      </c>
      <c r="I27" s="38">
        <v>1</v>
      </c>
      <c r="J27" s="38">
        <v>1</v>
      </c>
      <c r="K27" s="38">
        <v>5</v>
      </c>
      <c r="L27" s="38">
        <v>1</v>
      </c>
      <c r="M27" s="38">
        <v>4</v>
      </c>
      <c r="N27" s="38">
        <v>4</v>
      </c>
      <c r="O27" s="38">
        <v>30</v>
      </c>
    </row>
    <row r="28" spans="1:15" x14ac:dyDescent="0.2">
      <c r="A28" s="59"/>
      <c r="B28" s="40" t="s">
        <v>24</v>
      </c>
      <c r="C28" s="41">
        <v>174</v>
      </c>
      <c r="D28" s="41">
        <v>41</v>
      </c>
      <c r="E28" s="41">
        <v>43</v>
      </c>
      <c r="F28" s="41">
        <v>49</v>
      </c>
      <c r="G28" s="41">
        <v>57</v>
      </c>
      <c r="H28" s="41">
        <v>105</v>
      </c>
      <c r="I28" s="41">
        <v>117</v>
      </c>
      <c r="J28" s="41">
        <v>165</v>
      </c>
      <c r="K28" s="41">
        <v>202</v>
      </c>
      <c r="L28" s="41">
        <v>173</v>
      </c>
      <c r="M28" s="41">
        <v>264</v>
      </c>
      <c r="N28" s="41">
        <v>366</v>
      </c>
      <c r="O28" s="50">
        <v>1756</v>
      </c>
    </row>
    <row r="29" spans="1:15" x14ac:dyDescent="0.2">
      <c r="A29" s="60"/>
      <c r="B29" s="42" t="s">
        <v>25</v>
      </c>
      <c r="C29" s="43">
        <v>9.9088838268792695E-2</v>
      </c>
      <c r="D29" s="43">
        <v>2.33485193621868E-2</v>
      </c>
      <c r="E29" s="43">
        <v>2.44874715261959E-2</v>
      </c>
      <c r="F29" s="43">
        <v>2.79043280182232E-2</v>
      </c>
      <c r="G29" s="43">
        <v>3.2460136674259697E-2</v>
      </c>
      <c r="H29" s="43">
        <v>5.9794988610478397E-2</v>
      </c>
      <c r="I29" s="43">
        <v>6.6628701594533005E-2</v>
      </c>
      <c r="J29" s="43">
        <v>9.3963553530751698E-2</v>
      </c>
      <c r="K29" s="43">
        <v>0.11503416856492001</v>
      </c>
      <c r="L29" s="43">
        <v>9.8519362186788195E-2</v>
      </c>
      <c r="M29" s="43">
        <v>0.150341685649203</v>
      </c>
      <c r="N29" s="43">
        <v>0.208428246013667</v>
      </c>
      <c r="O29" s="43">
        <v>1</v>
      </c>
    </row>
    <row r="30" spans="1:15" x14ac:dyDescent="0.2">
      <c r="A30" s="44"/>
      <c r="C30" s="46"/>
      <c r="D30" s="46"/>
      <c r="E30" s="46"/>
      <c r="F30" s="46"/>
      <c r="G30" s="46"/>
    </row>
    <row r="31" spans="1:15" ht="12.75" customHeight="1" x14ac:dyDescent="0.2">
      <c r="A31" s="58" t="s">
        <v>40</v>
      </c>
      <c r="B31" s="37" t="s">
        <v>10</v>
      </c>
      <c r="C31" s="38"/>
      <c r="D31" s="38"/>
      <c r="E31" s="38"/>
      <c r="F31" s="38"/>
      <c r="G31" s="38">
        <v>1</v>
      </c>
      <c r="H31" s="38"/>
      <c r="I31" s="38">
        <v>1</v>
      </c>
      <c r="J31" s="38">
        <v>2</v>
      </c>
      <c r="K31" s="38">
        <v>15</v>
      </c>
      <c r="L31" s="38">
        <v>6</v>
      </c>
      <c r="M31" s="38">
        <v>34</v>
      </c>
      <c r="N31" s="38">
        <v>202</v>
      </c>
      <c r="O31" s="38">
        <v>261</v>
      </c>
    </row>
    <row r="32" spans="1:15" x14ac:dyDescent="0.2">
      <c r="A32" s="59"/>
      <c r="B32" s="37" t="s">
        <v>12</v>
      </c>
      <c r="C32" s="38">
        <v>5</v>
      </c>
      <c r="D32" s="38">
        <v>4</v>
      </c>
      <c r="E32" s="38">
        <v>10</v>
      </c>
      <c r="F32" s="38">
        <v>4</v>
      </c>
      <c r="G32" s="38">
        <v>8</v>
      </c>
      <c r="H32" s="38">
        <v>15</v>
      </c>
      <c r="I32" s="38">
        <v>26</v>
      </c>
      <c r="J32" s="38">
        <v>52</v>
      </c>
      <c r="K32" s="38">
        <v>91</v>
      </c>
      <c r="L32" s="38">
        <v>111</v>
      </c>
      <c r="M32" s="38">
        <v>213</v>
      </c>
      <c r="N32" s="38">
        <v>118</v>
      </c>
      <c r="O32" s="38">
        <v>657</v>
      </c>
    </row>
    <row r="33" spans="1:15" x14ac:dyDescent="0.2">
      <c r="A33" s="59"/>
      <c r="B33" s="37" t="s">
        <v>13</v>
      </c>
      <c r="C33" s="38">
        <v>1</v>
      </c>
      <c r="D33" s="38"/>
      <c r="E33" s="38"/>
      <c r="F33" s="38"/>
      <c r="G33" s="38"/>
      <c r="H33" s="38"/>
      <c r="I33" s="38"/>
      <c r="J33" s="38"/>
      <c r="K33" s="38"/>
      <c r="L33" s="38"/>
      <c r="M33" s="38">
        <v>2</v>
      </c>
      <c r="N33" s="38">
        <v>20</v>
      </c>
      <c r="O33" s="38">
        <v>23</v>
      </c>
    </row>
    <row r="34" spans="1:15" x14ac:dyDescent="0.2">
      <c r="A34" s="59"/>
      <c r="B34" s="37" t="s">
        <v>23</v>
      </c>
      <c r="C34" s="38">
        <v>19</v>
      </c>
      <c r="D34" s="38">
        <v>7</v>
      </c>
      <c r="E34" s="38">
        <v>12</v>
      </c>
      <c r="F34" s="38">
        <v>13</v>
      </c>
      <c r="G34" s="38">
        <v>30</v>
      </c>
      <c r="H34" s="38">
        <v>22</v>
      </c>
      <c r="I34" s="38">
        <v>40</v>
      </c>
      <c r="J34" s="38">
        <v>47</v>
      </c>
      <c r="K34" s="38">
        <v>46</v>
      </c>
      <c r="L34" s="38">
        <v>42</v>
      </c>
      <c r="M34" s="38">
        <v>43</v>
      </c>
      <c r="N34" s="38">
        <v>24</v>
      </c>
      <c r="O34" s="38">
        <v>345</v>
      </c>
    </row>
    <row r="35" spans="1:15" x14ac:dyDescent="0.2">
      <c r="A35" s="59"/>
      <c r="B35" s="37" t="s">
        <v>15</v>
      </c>
      <c r="C35" s="38">
        <v>3</v>
      </c>
      <c r="D35" s="39"/>
      <c r="E35" s="39"/>
      <c r="F35" s="38">
        <v>2</v>
      </c>
      <c r="G35" s="38"/>
      <c r="H35" s="38">
        <v>2</v>
      </c>
      <c r="I35" s="38">
        <v>2</v>
      </c>
      <c r="J35" s="38"/>
      <c r="K35" s="38">
        <v>1</v>
      </c>
      <c r="L35" s="38">
        <v>4</v>
      </c>
      <c r="M35" s="38">
        <v>3</v>
      </c>
      <c r="N35" s="38">
        <v>6</v>
      </c>
      <c r="O35" s="38">
        <v>23</v>
      </c>
    </row>
    <row r="36" spans="1:15" x14ac:dyDescent="0.2">
      <c r="A36" s="59"/>
      <c r="B36" s="40" t="s">
        <v>24</v>
      </c>
      <c r="C36" s="41">
        <v>28</v>
      </c>
      <c r="D36" s="41">
        <v>11</v>
      </c>
      <c r="E36" s="41">
        <v>22</v>
      </c>
      <c r="F36" s="41">
        <v>19</v>
      </c>
      <c r="G36" s="41">
        <v>39</v>
      </c>
      <c r="H36" s="41">
        <v>39</v>
      </c>
      <c r="I36" s="41">
        <v>69</v>
      </c>
      <c r="J36" s="41">
        <v>101</v>
      </c>
      <c r="K36" s="41">
        <v>153</v>
      </c>
      <c r="L36" s="41">
        <v>163</v>
      </c>
      <c r="M36" s="41">
        <v>295</v>
      </c>
      <c r="N36" s="41">
        <v>370</v>
      </c>
      <c r="O36" s="50">
        <v>1309</v>
      </c>
    </row>
    <row r="37" spans="1:15" x14ac:dyDescent="0.2">
      <c r="A37" s="60"/>
      <c r="B37" s="42" t="s">
        <v>25</v>
      </c>
      <c r="C37" s="43">
        <v>2.1390374331550801E-2</v>
      </c>
      <c r="D37" s="43">
        <v>8.40336134453782E-3</v>
      </c>
      <c r="E37" s="43">
        <v>1.6806722689075598E-2</v>
      </c>
      <c r="F37" s="43">
        <v>1.4514896867838E-2</v>
      </c>
      <c r="G37" s="43">
        <v>2.97937356760886E-2</v>
      </c>
      <c r="H37" s="43">
        <v>2.97937356760886E-2</v>
      </c>
      <c r="I37" s="43">
        <v>5.2711993888464502E-2</v>
      </c>
      <c r="J37" s="43">
        <v>7.7158135981665404E-2</v>
      </c>
      <c r="K37" s="43">
        <v>0.11688311688311701</v>
      </c>
      <c r="L37" s="43">
        <v>0.124522536287242</v>
      </c>
      <c r="M37" s="43">
        <v>0.225362872421696</v>
      </c>
      <c r="N37" s="43">
        <v>0.28265851795263602</v>
      </c>
      <c r="O37" s="43">
        <v>1</v>
      </c>
    </row>
    <row r="39" spans="1:15" x14ac:dyDescent="0.2">
      <c r="A39" s="53" t="s">
        <v>41</v>
      </c>
    </row>
    <row r="40" spans="1:15" x14ac:dyDescent="0.2">
      <c r="A40" s="53" t="s">
        <v>42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99C0F-2A1C-4575-AFD1-CBE0AF18C0EC}"/>
</file>

<file path=customXml/itemProps2.xml><?xml version="1.0" encoding="utf-8"?>
<ds:datastoreItem xmlns:ds="http://schemas.openxmlformats.org/officeDocument/2006/customXml" ds:itemID="{50C603F2-DCEC-44D3-882B-28D744E8F7E6}"/>
</file>

<file path=customXml/itemProps3.xml><?xml version="1.0" encoding="utf-8"?>
<ds:datastoreItem xmlns:ds="http://schemas.openxmlformats.org/officeDocument/2006/customXml" ds:itemID="{25D762EC-C290-40DB-9AE5-EC4D15DD88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